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昱甫-議會業務\雜\公開徵信\114下半年\"/>
    </mc:Choice>
  </mc:AlternateContent>
  <xr:revisionPtr revIDLastSave="0" documentId="13_ncr:1_{C2AA3925-80D3-455A-8410-9D89E0BCDD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捐贈清冊(金額)" sheetId="1" r:id="rId1"/>
    <sheet name="支出明細表(金額)" sheetId="3" r:id="rId2"/>
    <sheet name="捐贈清冊(物資)" sheetId="2" r:id="rId3"/>
    <sheet name="支出明細表(物資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A17" i="2"/>
  <c r="A16" i="4"/>
  <c r="E18" i="2"/>
  <c r="A14" i="4"/>
  <c r="A12" i="4"/>
  <c r="A13" i="4"/>
  <c r="A15" i="4"/>
  <c r="A13" i="3"/>
  <c r="C14" i="3"/>
  <c r="A14" i="1"/>
  <c r="A14" i="2"/>
  <c r="A15" i="2"/>
  <c r="A13" i="2"/>
  <c r="A10" i="3"/>
  <c r="C18" i="1"/>
  <c r="A8" i="4"/>
  <c r="A9" i="4"/>
  <c r="A10" i="4"/>
  <c r="A11" i="4"/>
  <c r="A7" i="4"/>
  <c r="A7" i="3"/>
  <c r="A8" i="3"/>
  <c r="A9" i="3"/>
  <c r="A11" i="3"/>
  <c r="A12" i="3"/>
  <c r="A6" i="3"/>
  <c r="A9" i="2"/>
  <c r="A10" i="2"/>
  <c r="A11" i="2"/>
  <c r="A12" i="2"/>
  <c r="A8" i="2"/>
  <c r="A8" i="1"/>
  <c r="A9" i="1"/>
  <c r="A10" i="1"/>
  <c r="A12" i="1"/>
  <c r="A13" i="1"/>
  <c r="A7" i="1"/>
  <c r="D19" i="4"/>
</calcChain>
</file>

<file path=xl/sharedStrings.xml><?xml version="1.0" encoding="utf-8"?>
<sst xmlns="http://schemas.openxmlformats.org/spreadsheetml/2006/main" count="220" uniqueCount="134">
  <si>
    <t>附件一</t>
    <phoneticPr fontId="1" type="noConversion"/>
  </si>
  <si>
    <t>編號</t>
    <phoneticPr fontId="1" type="noConversion"/>
  </si>
  <si>
    <t>捐贈者名稱或姓名</t>
    <phoneticPr fontId="1" type="noConversion"/>
  </si>
  <si>
    <t>捐贈日期</t>
    <phoneticPr fontId="1" type="noConversion"/>
  </si>
  <si>
    <t>指定用途</t>
    <phoneticPr fontId="1" type="noConversion"/>
  </si>
  <si>
    <t>捐贈用途</t>
    <phoneticPr fontId="1" type="noConversion"/>
  </si>
  <si>
    <t>合計:</t>
    <phoneticPr fontId="1" type="noConversion"/>
  </si>
  <si>
    <t>捐贈物資</t>
    <phoneticPr fontId="1" type="noConversion"/>
  </si>
  <si>
    <t>名稱</t>
    <phoneticPr fontId="1" type="noConversion"/>
  </si>
  <si>
    <t>數量</t>
    <phoneticPr fontId="1" type="noConversion"/>
  </si>
  <si>
    <t>(二)辦理情形:</t>
    <phoneticPr fontId="1" type="noConversion"/>
  </si>
  <si>
    <t xml:space="preserve"> 捐贈清冊(物資)</t>
    <phoneticPr fontId="1" type="noConversion"/>
  </si>
  <si>
    <t xml:space="preserve"> 支出明細表</t>
    <phoneticPr fontId="1" type="noConversion"/>
  </si>
  <si>
    <t>支用項目</t>
    <phoneticPr fontId="1" type="noConversion"/>
  </si>
  <si>
    <t>捐贈用途</t>
    <phoneticPr fontId="1" type="noConversion"/>
  </si>
  <si>
    <t>已支用情形</t>
    <phoneticPr fontId="1" type="noConversion"/>
  </si>
  <si>
    <t>日期</t>
    <phoneticPr fontId="1" type="noConversion"/>
  </si>
  <si>
    <t>合計:</t>
    <phoneticPr fontId="1" type="noConversion"/>
  </si>
  <si>
    <t>(一)捐贈人之基本資料:</t>
    <phoneticPr fontId="1" type="noConversion"/>
  </si>
  <si>
    <t>捐贈金額(元)</t>
    <phoneticPr fontId="1" type="noConversion"/>
  </si>
  <si>
    <t>時價(元)</t>
    <phoneticPr fontId="1" type="noConversion"/>
  </si>
  <si>
    <t>預定支用金額(元)</t>
    <phoneticPr fontId="1" type="noConversion"/>
  </si>
  <si>
    <t>已執行金額(元)</t>
    <phoneticPr fontId="1" type="noConversion"/>
  </si>
  <si>
    <t>說明(辦理情形)</t>
    <phoneticPr fontId="1" type="noConversion"/>
  </si>
  <si>
    <t>時價(元)</t>
    <phoneticPr fontId="1" type="noConversion"/>
  </si>
  <si>
    <t>支出明細表(物資)</t>
    <phoneticPr fontId="1" type="noConversion"/>
  </si>
  <si>
    <t>說明
(辦理情形)</t>
    <phoneticPr fontId="1" type="noConversion"/>
  </si>
  <si>
    <r>
      <rPr>
        <sz val="12"/>
        <color theme="1"/>
        <rFont val="標楷體"/>
        <family val="4"/>
        <charset val="136"/>
      </rPr>
      <t xml:space="preserve">說明：
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 xml:space="preserve">捐贈人之基本資料指捐贈者名稱或姓名、捐贈日期、捐贈用途及第九條各款事項。
   有關刊登捐贈者名稱或姓名，倘捐贈者表示反對，得不揭示全名。
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辦理情形指財物支用情形，另政府機關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構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 xml:space="preserve">得衡酌公告支用項目或支用計畫說明、
   會議紀錄或執行成果報告等其他有助責信事項。
</t>
    </r>
    <phoneticPr fontId="1" type="noConversion"/>
  </si>
  <si>
    <t>說明
(收據編號)</t>
    <phoneticPr fontId="1" type="noConversion"/>
  </si>
  <si>
    <t>南投縣政府警察局</t>
    <phoneticPr fontId="1" type="noConversion"/>
  </si>
  <si>
    <t>依捐贈單位指定用途辦理。</t>
    <phoneticPr fontId="1" type="noConversion"/>
  </si>
  <si>
    <t>依捐贈人指定用途辦理。</t>
    <phoneticPr fontId="1" type="noConversion"/>
  </si>
  <si>
    <t>捐贈本局婦幼警察隊慰問金</t>
    <phoneticPr fontId="1" type="noConversion"/>
  </si>
  <si>
    <t>淨膚隆軟膏</t>
    <phoneticPr fontId="1" type="noConversion"/>
  </si>
  <si>
    <t>捐贈本局淨膚隆軟膏供同仁使用</t>
    <phoneticPr fontId="1" type="noConversion"/>
  </si>
  <si>
    <t>婦幼隊慰問金
(林○松)</t>
    <phoneticPr fontId="1" type="noConversion"/>
  </si>
  <si>
    <t>香積麵</t>
    <phoneticPr fontId="1" type="noConversion"/>
  </si>
  <si>
    <t>涼爽衣</t>
    <phoneticPr fontId="1" type="noConversion"/>
  </si>
  <si>
    <t>捐贈本局涼爽衣供同仁使用</t>
    <phoneticPr fontId="1" type="noConversion"/>
  </si>
  <si>
    <t>沙灘拖</t>
    <phoneticPr fontId="1" type="noConversion"/>
  </si>
  <si>
    <t>捐贈本局沙灘拖供同仁使用</t>
    <phoneticPr fontId="1" type="noConversion"/>
  </si>
  <si>
    <t>捐贈本局泡麵供同仁食用</t>
    <phoneticPr fontId="1" type="noConversion"/>
  </si>
  <si>
    <t>紫南宮管理委員會</t>
    <phoneticPr fontId="1" type="noConversion"/>
  </si>
  <si>
    <t>遠紅外線
鹼性水</t>
    <phoneticPr fontId="1" type="noConversion"/>
  </si>
  <si>
    <t>200箱</t>
    <phoneticPr fontId="1" type="noConversion"/>
  </si>
  <si>
    <t>捐贈本局遠紅外線鹼性水供同仁使用</t>
    <phoneticPr fontId="1" type="noConversion"/>
  </si>
  <si>
    <t>420包</t>
    <phoneticPr fontId="1" type="noConversion"/>
  </si>
  <si>
    <t>1688件</t>
    <phoneticPr fontId="1" type="noConversion"/>
  </si>
  <si>
    <t>3456條</t>
    <phoneticPr fontId="1" type="noConversion"/>
  </si>
  <si>
    <t>1606雙</t>
    <phoneticPr fontId="1" type="noConversion"/>
  </si>
  <si>
    <t>捐贈清冊</t>
    <phoneticPr fontId="1" type="noConversion"/>
  </si>
  <si>
    <r>
      <t xml:space="preserve">■是
</t>
    </r>
    <r>
      <rPr>
        <sz val="12"/>
        <rFont val="Segoe UI Symbol"/>
        <family val="2"/>
      </rPr>
      <t>☐</t>
    </r>
    <r>
      <rPr>
        <sz val="12"/>
        <rFont val="標楷體"/>
        <family val="4"/>
        <charset val="136"/>
      </rPr>
      <t xml:space="preserve">否                                     </t>
    </r>
    <phoneticPr fontId="1" type="noConversion"/>
  </si>
  <si>
    <t>投警字第
0001693號</t>
    <phoneticPr fontId="1" type="noConversion"/>
  </si>
  <si>
    <t>1140716
(收據日期)</t>
    <phoneticPr fontId="1" type="noConversion"/>
  </si>
  <si>
    <t>致勝國際股份有限公司
(統編：50770313)</t>
  </si>
  <si>
    <t>淨膚隆軟膏</t>
  </si>
  <si>
    <t>3456條</t>
  </si>
  <si>
    <t>捐贈本局淨膚隆軟膏供同仁使用</t>
  </si>
  <si>
    <t xml:space="preserve">■是
☐否                                     </t>
  </si>
  <si>
    <t>投警秘字第0000003號</t>
  </si>
  <si>
    <t>慈濟基金會</t>
  </si>
  <si>
    <t>香積麵</t>
  </si>
  <si>
    <t>420包</t>
  </si>
  <si>
    <t>捐贈本局泡麵供同仁食用</t>
  </si>
  <si>
    <t>投警字第0001631號</t>
  </si>
  <si>
    <t>蘇○甡</t>
  </si>
  <si>
    <t>涼爽衣</t>
  </si>
  <si>
    <t>1688件</t>
  </si>
  <si>
    <t>捐贈本局涼爽衣供同仁使用</t>
  </si>
  <si>
    <t>投警秘字第0000004號</t>
  </si>
  <si>
    <t>財信企業社
(統編：14851348)</t>
  </si>
  <si>
    <t>沙灘拖</t>
  </si>
  <si>
    <t>1606雙</t>
  </si>
  <si>
    <t>捐贈本局沙灘拖供同仁使用</t>
  </si>
  <si>
    <t>投警秘字第0000005號</t>
  </si>
  <si>
    <t>上上水有限公司
(統編：52716478)</t>
  </si>
  <si>
    <t>遠紅外線
鹼性水</t>
  </si>
  <si>
    <t>200箱</t>
  </si>
  <si>
    <t>捐贈本局遠紅外線鹼性水供同仁使用</t>
  </si>
  <si>
    <t>投警字第0001659號</t>
  </si>
  <si>
    <t>南投縣商業會</t>
  </si>
  <si>
    <t>偵防車</t>
  </si>
  <si>
    <t>1輛</t>
  </si>
  <si>
    <t>捐贈本局草屯分局偵防車供同仁公務使用</t>
  </si>
  <si>
    <t>投警秘字第0000007號</t>
  </si>
  <si>
    <t>南投縣慈善媽祖陰德會</t>
  </si>
  <si>
    <t>警用巡邏車</t>
  </si>
  <si>
    <t>2輛</t>
  </si>
  <si>
    <t>捐贈本局南投分局巡邏車供同仁公務使用</t>
  </si>
  <si>
    <t>投警字第0001770號</t>
  </si>
  <si>
    <t>捐贈本局交通警察隊巡邏車供同仁公務使用</t>
  </si>
  <si>
    <t>投警字第0001771號</t>
  </si>
  <si>
    <t>林○松</t>
    <phoneticPr fontId="1" type="noConversion"/>
  </si>
  <si>
    <t>1140108
(收據日期)</t>
    <phoneticPr fontId="1" type="noConversion"/>
  </si>
  <si>
    <t>投警字第
0001521號</t>
    <phoneticPr fontId="1" type="noConversion"/>
  </si>
  <si>
    <t>燈火嵐杉露營區
(統編：93467933)</t>
    <phoneticPr fontId="1" type="noConversion"/>
  </si>
  <si>
    <t>1140227
(收據日期)</t>
    <phoneticPr fontId="1" type="noConversion"/>
  </si>
  <si>
    <t>捐贈本局刑事警察大隊慰問金</t>
    <phoneticPr fontId="1" type="noConversion"/>
  </si>
  <si>
    <t>投警字第
0001556號</t>
    <phoneticPr fontId="1" type="noConversion"/>
  </si>
  <si>
    <t>劉○修</t>
    <phoneticPr fontId="1" type="noConversion"/>
  </si>
  <si>
    <t>1140328
(收據日期)</t>
    <phoneticPr fontId="1" type="noConversion"/>
  </si>
  <si>
    <t>投警字第
0001579號</t>
    <phoneticPr fontId="1" type="noConversion"/>
  </si>
  <si>
    <t>佑一村股份有限公司附設南投縣私立友傑居家長照機構
(統編：87168032)</t>
    <phoneticPr fontId="1" type="noConversion"/>
  </si>
  <si>
    <t>1140409
(收據日期)</t>
    <phoneticPr fontId="1" type="noConversion"/>
  </si>
  <si>
    <t>購置本局警用車輛經費</t>
    <phoneticPr fontId="1" type="noConversion"/>
  </si>
  <si>
    <t>投警字第
0001586號</t>
    <phoneticPr fontId="1" type="noConversion"/>
  </si>
  <si>
    <t>金沙灣企業有限公司</t>
    <phoneticPr fontId="1" type="noConversion"/>
  </si>
  <si>
    <t>1140523
(收據日期)</t>
    <phoneticPr fontId="1" type="noConversion"/>
  </si>
  <si>
    <t>投警字第
0001624號</t>
    <phoneticPr fontId="1" type="noConversion"/>
  </si>
  <si>
    <t>1140610
(收據日期)</t>
    <phoneticPr fontId="1" type="noConversion"/>
  </si>
  <si>
    <t>捐贈本局少年警察隊慰問金</t>
    <phoneticPr fontId="1" type="noConversion"/>
  </si>
  <si>
    <t>投警字第
0001645號</t>
    <phoneticPr fontId="1" type="noConversion"/>
  </si>
  <si>
    <t>1140612
(收據日期)</t>
    <phoneticPr fontId="1" type="noConversion"/>
  </si>
  <si>
    <t>投警字第
0001647號</t>
    <phoneticPr fontId="1" type="noConversion"/>
  </si>
  <si>
    <t>刑事警察大隊慰問金
(燈火嵐杉露營區)</t>
    <phoneticPr fontId="1" type="noConversion"/>
  </si>
  <si>
    <t>刑事警察大隊慰問金
(劉○修)</t>
    <phoneticPr fontId="1" type="noConversion"/>
  </si>
  <si>
    <t>購置本局警用車輛經費
(佑一村股份有限公司附設南投縣私立友傑居家長照機構)</t>
    <phoneticPr fontId="1" type="noConversion"/>
  </si>
  <si>
    <t>少年隊慰問金
(林○松)</t>
    <phoneticPr fontId="1" type="noConversion"/>
  </si>
  <si>
    <t>刑事警察大隊慰問金
(紫南宮管理委員會)</t>
    <phoneticPr fontId="1" type="noConversion"/>
  </si>
  <si>
    <t>婦幼警察隊慰問金
(紫南宮管理委員會)</t>
    <phoneticPr fontId="1" type="noConversion"/>
  </si>
  <si>
    <t>114年1月1日至114年12月31日止</t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</si>
  <si>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年1月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日至</t>
    </r>
    <r>
      <rPr>
        <sz val="12"/>
        <color theme="1"/>
        <rFont val="Times New Roman"/>
        <family val="1"/>
      </rP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4"/>
      </rPr>
      <t>12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31</t>
    </r>
    <r>
      <rPr>
        <sz val="12"/>
        <color theme="1"/>
        <rFont val="標楷體"/>
        <family val="4"/>
        <charset val="136"/>
      </rPr>
      <t>日止</t>
    </r>
    <phoneticPr fontId="1" type="noConversion"/>
  </si>
  <si>
    <t>上魁投資有限公司(統一編號：55336985)</t>
    <phoneticPr fontId="1" type="noConversion"/>
  </si>
  <si>
    <t>背心</t>
    <phoneticPr fontId="1" type="noConversion"/>
  </si>
  <si>
    <t>投警秘字第0000008號</t>
    <phoneticPr fontId="1" type="noConversion"/>
  </si>
  <si>
    <t>59件</t>
    <phoneticPr fontId="1" type="noConversion"/>
  </si>
  <si>
    <t>1輛</t>
    <phoneticPr fontId="1" type="noConversion"/>
  </si>
  <si>
    <t>2輛</t>
    <phoneticPr fontId="1" type="noConversion"/>
  </si>
  <si>
    <t>捐贈本局背心供單位主管使用</t>
    <phoneticPr fontId="1" type="noConversion"/>
  </si>
  <si>
    <t>婦幼隊慰問金
(金沙灣企業有限公司)</t>
    <phoneticPr fontId="1" type="noConversion"/>
  </si>
  <si>
    <t>木林森景觀園藝公司</t>
    <phoneticPr fontId="1" type="noConversion"/>
  </si>
  <si>
    <t>海南菜豆樹</t>
    <phoneticPr fontId="1" type="noConversion"/>
  </si>
  <si>
    <t>2棵</t>
    <phoneticPr fontId="1" type="noConversion"/>
  </si>
  <si>
    <t>捐贈樹木供本局栽種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</si>
</sst>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Times New Roman"/>
      <family val="4"/>
      <charset val="136"/>
    </font>
    <font>
      <sz val="12"/>
      <name val="標楷體"/>
      <family val="4"/>
      <charset val="136"/>
    </font>
    <font>
      <sz val="12"/>
      <name val="Segoe UI Symbol"/>
      <family val="2"/>
    </font>
    <font>
      <sz val="12"/>
      <color theme="1"/>
      <name val="Times New Roman"/>
      <family val="4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>
      <alignment vertical="center"/>
    </xf>
    <xf numFmtId="3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G18"/>
  <sheetViews>
    <sheetView view="pageLayout" topLeftCell="A8" zoomScaleNormal="100" workbookViewId="0">
      <selection activeCell="B11" sqref="B11"/>
    </sheetView>
  </sheetViews>
  <sheetFormatPr defaultColWidth="8.75" defaultRowHeight="16.5" x14ac:dyDescent="0.25"/>
  <cols>
    <col min="1" max="1" width="6.75" style="1" customWidth="1"/>
    <col min="2" max="2" width="19.875" style="1" customWidth="1"/>
    <col min="3" max="4" width="14" style="1" customWidth="1"/>
    <col min="5" max="5" width="18.625" style="1" customWidth="1"/>
    <col min="6" max="6" width="10.25" style="1" customWidth="1"/>
    <col min="7" max="7" width="15.125" style="1" customWidth="1"/>
    <col min="8" max="16384" width="8.75" style="1"/>
  </cols>
  <sheetData>
    <row r="1" spans="1:7" ht="25.5" x14ac:dyDescent="0.25">
      <c r="A1" s="19" t="s">
        <v>0</v>
      </c>
      <c r="B1" s="19"/>
    </row>
    <row r="2" spans="1:7" ht="25.5" x14ac:dyDescent="0.25">
      <c r="A2" s="19" t="s">
        <v>18</v>
      </c>
      <c r="B2" s="19"/>
      <c r="C2" s="19"/>
    </row>
    <row r="3" spans="1:7" ht="21" x14ac:dyDescent="0.25">
      <c r="A3" s="21" t="s">
        <v>29</v>
      </c>
      <c r="B3" s="21"/>
      <c r="C3" s="21"/>
      <c r="D3" s="21"/>
      <c r="E3" s="21"/>
      <c r="F3" s="21"/>
      <c r="G3" s="21"/>
    </row>
    <row r="4" spans="1:7" ht="21" x14ac:dyDescent="0.25">
      <c r="A4" s="21" t="s">
        <v>50</v>
      </c>
      <c r="B4" s="21"/>
      <c r="C4" s="21"/>
      <c r="D4" s="21"/>
      <c r="E4" s="21"/>
      <c r="F4" s="21"/>
      <c r="G4" s="21"/>
    </row>
    <row r="5" spans="1:7" x14ac:dyDescent="0.25">
      <c r="E5" s="20" t="s">
        <v>121</v>
      </c>
      <c r="F5" s="20"/>
      <c r="G5" s="20"/>
    </row>
    <row r="6" spans="1:7" ht="33" x14ac:dyDescent="0.25">
      <c r="A6" s="5" t="s">
        <v>1</v>
      </c>
      <c r="B6" s="5" t="s">
        <v>2</v>
      </c>
      <c r="C6" s="5" t="s">
        <v>19</v>
      </c>
      <c r="D6" s="5" t="s">
        <v>3</v>
      </c>
      <c r="E6" s="5" t="s">
        <v>5</v>
      </c>
      <c r="F6" s="5" t="s">
        <v>4</v>
      </c>
      <c r="G6" s="7" t="s">
        <v>28</v>
      </c>
    </row>
    <row r="7" spans="1:7" ht="65.099999999999994" customHeight="1" x14ac:dyDescent="0.25">
      <c r="A7" s="7">
        <f>ROW()-6</f>
        <v>1</v>
      </c>
      <c r="B7" s="11" t="s">
        <v>92</v>
      </c>
      <c r="C7" s="12">
        <v>50000</v>
      </c>
      <c r="D7" s="13" t="s">
        <v>93</v>
      </c>
      <c r="E7" s="14" t="s">
        <v>32</v>
      </c>
      <c r="F7" s="13" t="s">
        <v>51</v>
      </c>
      <c r="G7" s="11" t="s">
        <v>94</v>
      </c>
    </row>
    <row r="8" spans="1:7" ht="65.099999999999994" customHeight="1" x14ac:dyDescent="0.25">
      <c r="A8" s="7">
        <f t="shared" ref="A8:A14" si="0">ROW()-6</f>
        <v>2</v>
      </c>
      <c r="B8" s="11" t="s">
        <v>95</v>
      </c>
      <c r="C8" s="12">
        <v>30000</v>
      </c>
      <c r="D8" s="13" t="s">
        <v>96</v>
      </c>
      <c r="E8" s="14" t="s">
        <v>97</v>
      </c>
      <c r="F8" s="13" t="s">
        <v>51</v>
      </c>
      <c r="G8" s="11" t="s">
        <v>98</v>
      </c>
    </row>
    <row r="9" spans="1:7" ht="65.099999999999994" customHeight="1" x14ac:dyDescent="0.25">
      <c r="A9" s="7">
        <f t="shared" si="0"/>
        <v>3</v>
      </c>
      <c r="B9" s="11" t="s">
        <v>99</v>
      </c>
      <c r="C9" s="12">
        <v>100000</v>
      </c>
      <c r="D9" s="13" t="s">
        <v>100</v>
      </c>
      <c r="E9" s="14" t="s">
        <v>97</v>
      </c>
      <c r="F9" s="13" t="s">
        <v>51</v>
      </c>
      <c r="G9" s="11" t="s">
        <v>101</v>
      </c>
    </row>
    <row r="10" spans="1:7" ht="65.099999999999994" customHeight="1" x14ac:dyDescent="0.25">
      <c r="A10" s="7">
        <f t="shared" si="0"/>
        <v>4</v>
      </c>
      <c r="B10" s="11" t="s">
        <v>102</v>
      </c>
      <c r="C10" s="12">
        <v>60000</v>
      </c>
      <c r="D10" s="13" t="s">
        <v>103</v>
      </c>
      <c r="E10" s="14" t="s">
        <v>104</v>
      </c>
      <c r="F10" s="13" t="s">
        <v>51</v>
      </c>
      <c r="G10" s="11" t="s">
        <v>105</v>
      </c>
    </row>
    <row r="11" spans="1:7" ht="65.099999999999994" customHeight="1" x14ac:dyDescent="0.25">
      <c r="A11" s="7">
        <v>5</v>
      </c>
      <c r="B11" s="11" t="s">
        <v>106</v>
      </c>
      <c r="C11" s="12">
        <v>20000</v>
      </c>
      <c r="D11" s="13" t="s">
        <v>107</v>
      </c>
      <c r="E11" s="14" t="s">
        <v>32</v>
      </c>
      <c r="F11" s="13" t="s">
        <v>51</v>
      </c>
      <c r="G11" s="11" t="s">
        <v>108</v>
      </c>
    </row>
    <row r="12" spans="1:7" ht="65.099999999999994" customHeight="1" x14ac:dyDescent="0.25">
      <c r="A12" s="7">
        <f t="shared" si="0"/>
        <v>6</v>
      </c>
      <c r="B12" s="11" t="s">
        <v>92</v>
      </c>
      <c r="C12" s="12">
        <v>50000</v>
      </c>
      <c r="D12" s="13" t="s">
        <v>109</v>
      </c>
      <c r="E12" s="14" t="s">
        <v>110</v>
      </c>
      <c r="F12" s="13" t="s">
        <v>51</v>
      </c>
      <c r="G12" s="11" t="s">
        <v>111</v>
      </c>
    </row>
    <row r="13" spans="1:7" ht="65.099999999999994" customHeight="1" x14ac:dyDescent="0.25">
      <c r="A13" s="7">
        <f t="shared" si="0"/>
        <v>7</v>
      </c>
      <c r="B13" s="2" t="s">
        <v>42</v>
      </c>
      <c r="C13" s="12">
        <v>50000</v>
      </c>
      <c r="D13" s="13" t="s">
        <v>112</v>
      </c>
      <c r="E13" s="14" t="s">
        <v>97</v>
      </c>
      <c r="F13" s="13" t="s">
        <v>51</v>
      </c>
      <c r="G13" s="11" t="s">
        <v>113</v>
      </c>
    </row>
    <row r="14" spans="1:7" ht="63.2" customHeight="1" x14ac:dyDescent="0.25">
      <c r="A14" s="7">
        <f t="shared" si="0"/>
        <v>8</v>
      </c>
      <c r="B14" s="2" t="s">
        <v>42</v>
      </c>
      <c r="C14" s="12">
        <v>50000</v>
      </c>
      <c r="D14" s="13" t="s">
        <v>53</v>
      </c>
      <c r="E14" s="14" t="s">
        <v>32</v>
      </c>
      <c r="F14" s="13" t="s">
        <v>51</v>
      </c>
      <c r="G14" s="11" t="s">
        <v>52</v>
      </c>
    </row>
    <row r="15" spans="1:7" x14ac:dyDescent="0.25">
      <c r="A15" s="2"/>
      <c r="B15" s="2"/>
      <c r="C15" s="6"/>
      <c r="D15" s="2"/>
      <c r="E15" s="2"/>
      <c r="F15" s="7"/>
      <c r="G15" s="2"/>
    </row>
    <row r="16" spans="1:7" x14ac:dyDescent="0.25">
      <c r="A16" s="2"/>
      <c r="B16" s="2"/>
      <c r="C16" s="6"/>
      <c r="D16" s="2"/>
      <c r="E16" s="2"/>
      <c r="F16" s="7"/>
      <c r="G16" s="2"/>
    </row>
    <row r="17" spans="1:7" x14ac:dyDescent="0.25">
      <c r="A17" s="2"/>
      <c r="B17" s="2"/>
      <c r="C17" s="6"/>
      <c r="D17" s="2"/>
      <c r="E17" s="2"/>
      <c r="F17" s="7"/>
      <c r="G17" s="2"/>
    </row>
    <row r="18" spans="1:7" ht="32.450000000000003" customHeight="1" x14ac:dyDescent="0.25">
      <c r="B18" s="1" t="s">
        <v>6</v>
      </c>
      <c r="C18" s="9">
        <f>SUM(C7:C17)</f>
        <v>410000</v>
      </c>
    </row>
  </sheetData>
  <mergeCells count="5">
    <mergeCell ref="A1:B1"/>
    <mergeCell ref="A2:C2"/>
    <mergeCell ref="E5:G5"/>
    <mergeCell ref="A3:G3"/>
    <mergeCell ref="A4:G4"/>
  </mergeCells>
  <phoneticPr fontId="1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14"/>
  <sheetViews>
    <sheetView tabSelected="1" view="pageLayout" zoomScaleNormal="100" workbookViewId="0">
      <selection activeCell="B11" sqref="B11"/>
    </sheetView>
  </sheetViews>
  <sheetFormatPr defaultColWidth="8.875" defaultRowHeight="16.5" x14ac:dyDescent="0.25"/>
  <cols>
    <col min="1" max="1" width="6.75" style="1" customWidth="1"/>
    <col min="2" max="2" width="23.5" style="1" customWidth="1"/>
    <col min="3" max="3" width="18.75" style="1" customWidth="1"/>
    <col min="4" max="4" width="18" style="1" customWidth="1"/>
    <col min="5" max="5" width="30.75" style="1" customWidth="1"/>
    <col min="6" max="16384" width="8.875" style="1"/>
  </cols>
  <sheetData>
    <row r="1" spans="1:5" ht="25.5" x14ac:dyDescent="0.25">
      <c r="A1" s="4" t="s">
        <v>10</v>
      </c>
    </row>
    <row r="2" spans="1:5" ht="16.5" customHeight="1" x14ac:dyDescent="0.25">
      <c r="A2" s="21" t="s">
        <v>29</v>
      </c>
      <c r="B2" s="21"/>
      <c r="C2" s="21"/>
      <c r="D2" s="21"/>
      <c r="E2" s="21"/>
    </row>
    <row r="3" spans="1:5" ht="16.5" customHeight="1" x14ac:dyDescent="0.25">
      <c r="A3" s="21" t="s">
        <v>12</v>
      </c>
      <c r="B3" s="21"/>
      <c r="C3" s="21"/>
      <c r="D3" s="21"/>
      <c r="E3" s="21"/>
    </row>
    <row r="4" spans="1:5" x14ac:dyDescent="0.25">
      <c r="D4" s="22" t="s">
        <v>120</v>
      </c>
      <c r="E4" s="22"/>
    </row>
    <row r="5" spans="1:5" x14ac:dyDescent="0.25">
      <c r="A5" s="5" t="s">
        <v>1</v>
      </c>
      <c r="B5" s="5" t="s">
        <v>13</v>
      </c>
      <c r="C5" s="5" t="s">
        <v>21</v>
      </c>
      <c r="D5" s="5" t="s">
        <v>22</v>
      </c>
      <c r="E5" s="5" t="s">
        <v>23</v>
      </c>
    </row>
    <row r="6" spans="1:5" ht="65.099999999999994" customHeight="1" x14ac:dyDescent="0.25">
      <c r="A6" s="5">
        <f>ROW()-5</f>
        <v>1</v>
      </c>
      <c r="B6" s="10" t="s">
        <v>35</v>
      </c>
      <c r="C6" s="8">
        <v>50000</v>
      </c>
      <c r="D6" s="8">
        <v>50000</v>
      </c>
      <c r="E6" s="3" t="s">
        <v>30</v>
      </c>
    </row>
    <row r="7" spans="1:5" ht="65.099999999999994" customHeight="1" x14ac:dyDescent="0.25">
      <c r="A7" s="5">
        <f t="shared" ref="A7:A13" si="0">ROW()-5</f>
        <v>2</v>
      </c>
      <c r="B7" s="10" t="s">
        <v>114</v>
      </c>
      <c r="C7" s="8">
        <v>30000</v>
      </c>
      <c r="D7" s="8">
        <v>30000</v>
      </c>
      <c r="E7" s="3" t="s">
        <v>30</v>
      </c>
    </row>
    <row r="8" spans="1:5" ht="65.099999999999994" customHeight="1" x14ac:dyDescent="0.25">
      <c r="A8" s="5">
        <f t="shared" si="0"/>
        <v>3</v>
      </c>
      <c r="B8" s="10" t="s">
        <v>115</v>
      </c>
      <c r="C8" s="8">
        <v>100000</v>
      </c>
      <c r="D8" s="8">
        <v>100000</v>
      </c>
      <c r="E8" s="10" t="s">
        <v>30</v>
      </c>
    </row>
    <row r="9" spans="1:5" ht="65.099999999999994" customHeight="1" x14ac:dyDescent="0.25">
      <c r="A9" s="5">
        <f t="shared" si="0"/>
        <v>4</v>
      </c>
      <c r="B9" s="3" t="s">
        <v>116</v>
      </c>
      <c r="C9" s="8">
        <v>60000</v>
      </c>
      <c r="D9" s="8">
        <v>60000</v>
      </c>
      <c r="E9" s="3" t="s">
        <v>30</v>
      </c>
    </row>
    <row r="10" spans="1:5" ht="65.099999999999994" customHeight="1" x14ac:dyDescent="0.25">
      <c r="A10" s="5">
        <f t="shared" si="0"/>
        <v>5</v>
      </c>
      <c r="B10" s="11" t="s">
        <v>129</v>
      </c>
      <c r="C10" s="8">
        <v>20000</v>
      </c>
      <c r="D10" s="8">
        <v>20000</v>
      </c>
      <c r="E10" s="3" t="s">
        <v>30</v>
      </c>
    </row>
    <row r="11" spans="1:5" ht="65.099999999999994" customHeight="1" x14ac:dyDescent="0.25">
      <c r="A11" s="5">
        <f t="shared" si="0"/>
        <v>6</v>
      </c>
      <c r="B11" s="10" t="s">
        <v>117</v>
      </c>
      <c r="C11" s="8">
        <v>50000</v>
      </c>
      <c r="D11" s="8">
        <v>50000</v>
      </c>
      <c r="E11" s="3" t="s">
        <v>30</v>
      </c>
    </row>
    <row r="12" spans="1:5" ht="65.099999999999994" customHeight="1" x14ac:dyDescent="0.25">
      <c r="A12" s="5">
        <f t="shared" si="0"/>
        <v>7</v>
      </c>
      <c r="B12" s="10" t="s">
        <v>118</v>
      </c>
      <c r="C12" s="8">
        <v>50000</v>
      </c>
      <c r="D12" s="8">
        <v>50000</v>
      </c>
      <c r="E12" s="3" t="s">
        <v>30</v>
      </c>
    </row>
    <row r="13" spans="1:5" ht="63.2" customHeight="1" x14ac:dyDescent="0.25">
      <c r="A13" s="5">
        <f t="shared" si="0"/>
        <v>8</v>
      </c>
      <c r="B13" s="10" t="s">
        <v>119</v>
      </c>
      <c r="C13" s="8">
        <v>50000</v>
      </c>
      <c r="D13" s="8">
        <v>50000</v>
      </c>
      <c r="E13" s="3" t="s">
        <v>30</v>
      </c>
    </row>
    <row r="14" spans="1:5" x14ac:dyDescent="0.25">
      <c r="B14" s="1" t="s">
        <v>17</v>
      </c>
      <c r="C14" s="9">
        <f>SUM(C6:C13)</f>
        <v>410000</v>
      </c>
    </row>
  </sheetData>
  <mergeCells count="3">
    <mergeCell ref="D4:E4"/>
    <mergeCell ref="A2:E2"/>
    <mergeCell ref="A3:E3"/>
  </mergeCells>
  <phoneticPr fontId="1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I18"/>
  <sheetViews>
    <sheetView view="pageLayout" zoomScaleNormal="100" workbookViewId="0">
      <selection activeCell="F17" sqref="F17"/>
    </sheetView>
  </sheetViews>
  <sheetFormatPr defaultColWidth="8.875" defaultRowHeight="16.5" x14ac:dyDescent="0.25"/>
  <cols>
    <col min="1" max="1" width="6" style="1" customWidth="1"/>
    <col min="2" max="2" width="19.5" style="1" customWidth="1"/>
    <col min="3" max="3" width="12" style="1" customWidth="1"/>
    <col min="4" max="4" width="7.875" style="1" customWidth="1"/>
    <col min="5" max="5" width="11.625" style="1" customWidth="1"/>
    <col min="6" max="6" width="9.75" style="1" customWidth="1"/>
    <col min="7" max="7" width="12.5" style="1" customWidth="1"/>
    <col min="8" max="8" width="6.875" style="1" customWidth="1"/>
    <col min="9" max="9" width="12.5" style="1" customWidth="1"/>
    <col min="10" max="16384" width="8.875" style="1"/>
  </cols>
  <sheetData>
    <row r="1" spans="1:9" ht="25.5" x14ac:dyDescent="0.25">
      <c r="A1" s="19" t="s">
        <v>0</v>
      </c>
      <c r="B1" s="19"/>
    </row>
    <row r="2" spans="1:9" ht="25.5" x14ac:dyDescent="0.25">
      <c r="A2" s="19" t="s">
        <v>18</v>
      </c>
      <c r="B2" s="19"/>
      <c r="C2" s="19"/>
    </row>
    <row r="3" spans="1:9" ht="21" x14ac:dyDescent="0.25">
      <c r="A3" s="21" t="s">
        <v>29</v>
      </c>
      <c r="B3" s="21"/>
      <c r="C3" s="21"/>
      <c r="D3" s="21"/>
      <c r="E3" s="21"/>
      <c r="F3" s="21"/>
      <c r="G3" s="21"/>
      <c r="H3" s="21"/>
      <c r="I3" s="21"/>
    </row>
    <row r="4" spans="1:9" ht="21" x14ac:dyDescent="0.25">
      <c r="A4" s="21" t="s">
        <v>11</v>
      </c>
      <c r="B4" s="21"/>
      <c r="C4" s="21"/>
      <c r="D4" s="21"/>
      <c r="E4" s="21"/>
      <c r="F4" s="21"/>
      <c r="G4" s="21"/>
      <c r="H4" s="21"/>
      <c r="I4" s="21"/>
    </row>
    <row r="5" spans="1:9" x14ac:dyDescent="0.25">
      <c r="F5" s="22" t="s">
        <v>120</v>
      </c>
      <c r="G5" s="30"/>
      <c r="H5" s="30"/>
      <c r="I5" s="30"/>
    </row>
    <row r="6" spans="1:9" x14ac:dyDescent="0.25">
      <c r="A6" s="25" t="s">
        <v>1</v>
      </c>
      <c r="B6" s="25" t="s">
        <v>2</v>
      </c>
      <c r="C6" s="26" t="s">
        <v>7</v>
      </c>
      <c r="D6" s="27"/>
      <c r="E6" s="28"/>
      <c r="F6" s="25" t="s">
        <v>3</v>
      </c>
      <c r="G6" s="25" t="s">
        <v>5</v>
      </c>
      <c r="H6" s="23" t="s">
        <v>4</v>
      </c>
      <c r="I6" s="23" t="s">
        <v>28</v>
      </c>
    </row>
    <row r="7" spans="1:9" ht="35.450000000000003" customHeight="1" x14ac:dyDescent="0.25">
      <c r="A7" s="24"/>
      <c r="B7" s="24"/>
      <c r="C7" s="5" t="s">
        <v>8</v>
      </c>
      <c r="D7" s="5" t="s">
        <v>9</v>
      </c>
      <c r="E7" s="5" t="s">
        <v>20</v>
      </c>
      <c r="F7" s="24"/>
      <c r="G7" s="24"/>
      <c r="H7" s="29"/>
      <c r="I7" s="24"/>
    </row>
    <row r="8" spans="1:9" ht="57.95" customHeight="1" x14ac:dyDescent="0.25">
      <c r="A8" s="7">
        <f>ROW()-7</f>
        <v>1</v>
      </c>
      <c r="B8" s="3" t="s">
        <v>54</v>
      </c>
      <c r="C8" s="2" t="s">
        <v>55</v>
      </c>
      <c r="D8" s="2" t="s">
        <v>56</v>
      </c>
      <c r="E8" s="2">
        <v>691200</v>
      </c>
      <c r="F8" s="2">
        <v>1140401</v>
      </c>
      <c r="G8" s="34" t="s">
        <v>57</v>
      </c>
      <c r="H8" s="13" t="s">
        <v>58</v>
      </c>
      <c r="I8" s="11" t="s">
        <v>59</v>
      </c>
    </row>
    <row r="9" spans="1:9" ht="57.95" customHeight="1" x14ac:dyDescent="0.25">
      <c r="A9" s="7">
        <f t="shared" ref="A9:A17" si="0">ROW()-7</f>
        <v>2</v>
      </c>
      <c r="B9" s="11" t="s">
        <v>60</v>
      </c>
      <c r="C9" s="14" t="s">
        <v>61</v>
      </c>
      <c r="D9" s="17" t="s">
        <v>62</v>
      </c>
      <c r="E9" s="12">
        <v>10080</v>
      </c>
      <c r="F9" s="13">
        <v>1140609</v>
      </c>
      <c r="G9" s="35" t="s">
        <v>63</v>
      </c>
      <c r="H9" s="13" t="s">
        <v>58</v>
      </c>
      <c r="I9" s="11" t="s">
        <v>64</v>
      </c>
    </row>
    <row r="10" spans="1:9" ht="57.95" customHeight="1" x14ac:dyDescent="0.25">
      <c r="A10" s="7">
        <f t="shared" si="0"/>
        <v>3</v>
      </c>
      <c r="B10" s="2" t="s">
        <v>65</v>
      </c>
      <c r="C10" s="2" t="s">
        <v>66</v>
      </c>
      <c r="D10" s="17" t="s">
        <v>67</v>
      </c>
      <c r="E10" s="12">
        <v>303840</v>
      </c>
      <c r="F10" s="5">
        <v>1140609</v>
      </c>
      <c r="G10" s="35" t="s">
        <v>68</v>
      </c>
      <c r="H10" s="13" t="s">
        <v>58</v>
      </c>
      <c r="I10" s="11" t="s">
        <v>69</v>
      </c>
    </row>
    <row r="11" spans="1:9" ht="57.95" customHeight="1" x14ac:dyDescent="0.25">
      <c r="A11" s="7">
        <f t="shared" si="0"/>
        <v>4</v>
      </c>
      <c r="B11" s="3" t="s">
        <v>70</v>
      </c>
      <c r="C11" s="2" t="s">
        <v>71</v>
      </c>
      <c r="D11" s="17" t="s">
        <v>72</v>
      </c>
      <c r="E11" s="12">
        <v>96360</v>
      </c>
      <c r="F11" s="5">
        <v>1140609</v>
      </c>
      <c r="G11" s="35" t="s">
        <v>73</v>
      </c>
      <c r="H11" s="13" t="s">
        <v>58</v>
      </c>
      <c r="I11" s="11" t="s">
        <v>74</v>
      </c>
    </row>
    <row r="12" spans="1:9" ht="57.95" customHeight="1" x14ac:dyDescent="0.25">
      <c r="A12" s="7">
        <f t="shared" si="0"/>
        <v>5</v>
      </c>
      <c r="B12" s="3" t="s">
        <v>75</v>
      </c>
      <c r="C12" s="3" t="s">
        <v>76</v>
      </c>
      <c r="D12" s="17" t="s">
        <v>77</v>
      </c>
      <c r="E12" s="12">
        <v>88000</v>
      </c>
      <c r="F12" s="5">
        <v>1140627</v>
      </c>
      <c r="G12" s="35" t="s">
        <v>78</v>
      </c>
      <c r="H12" s="13" t="s">
        <v>58</v>
      </c>
      <c r="I12" s="11" t="s">
        <v>79</v>
      </c>
    </row>
    <row r="13" spans="1:9" ht="57.95" customHeight="1" x14ac:dyDescent="0.25">
      <c r="A13" s="7">
        <f t="shared" si="0"/>
        <v>6</v>
      </c>
      <c r="B13" s="3" t="s">
        <v>85</v>
      </c>
      <c r="C13" s="3" t="s">
        <v>86</v>
      </c>
      <c r="D13" s="17" t="s">
        <v>87</v>
      </c>
      <c r="E13" s="12">
        <v>2200000</v>
      </c>
      <c r="F13" s="5">
        <v>1140927</v>
      </c>
      <c r="G13" s="35" t="s">
        <v>88</v>
      </c>
      <c r="H13" s="13" t="s">
        <v>58</v>
      </c>
      <c r="I13" s="11" t="s">
        <v>89</v>
      </c>
    </row>
    <row r="14" spans="1:9" ht="57.95" customHeight="1" x14ac:dyDescent="0.25">
      <c r="A14" s="7">
        <f>ROW()-7</f>
        <v>7</v>
      </c>
      <c r="B14" s="3" t="s">
        <v>85</v>
      </c>
      <c r="C14" s="3" t="s">
        <v>86</v>
      </c>
      <c r="D14" s="17" t="s">
        <v>82</v>
      </c>
      <c r="E14" s="12">
        <v>950000</v>
      </c>
      <c r="F14" s="5">
        <v>1140927</v>
      </c>
      <c r="G14" s="35" t="s">
        <v>90</v>
      </c>
      <c r="H14" s="13" t="s">
        <v>58</v>
      </c>
      <c r="I14" s="11" t="s">
        <v>91</v>
      </c>
    </row>
    <row r="15" spans="1:9" ht="57.95" customHeight="1" x14ac:dyDescent="0.25">
      <c r="A15" s="7">
        <f t="shared" si="0"/>
        <v>8</v>
      </c>
      <c r="B15" s="3" t="s">
        <v>80</v>
      </c>
      <c r="C15" s="3" t="s">
        <v>81</v>
      </c>
      <c r="D15" s="17" t="s">
        <v>82</v>
      </c>
      <c r="E15" s="12">
        <v>889000</v>
      </c>
      <c r="F15" s="5">
        <v>1141002</v>
      </c>
      <c r="G15" s="35" t="s">
        <v>83</v>
      </c>
      <c r="H15" s="13" t="s">
        <v>58</v>
      </c>
      <c r="I15" s="11" t="s">
        <v>84</v>
      </c>
    </row>
    <row r="16" spans="1:9" ht="57.95" customHeight="1" x14ac:dyDescent="0.25">
      <c r="A16" s="7">
        <f t="shared" si="0"/>
        <v>9</v>
      </c>
      <c r="B16" s="11" t="s">
        <v>122</v>
      </c>
      <c r="C16" s="14" t="s">
        <v>123</v>
      </c>
      <c r="D16" s="17" t="s">
        <v>125</v>
      </c>
      <c r="E16" s="12">
        <v>37170</v>
      </c>
      <c r="F16" s="13">
        <v>1141106</v>
      </c>
      <c r="G16" s="35" t="s">
        <v>128</v>
      </c>
      <c r="H16" s="13" t="s">
        <v>51</v>
      </c>
      <c r="I16" s="11" t="s">
        <v>124</v>
      </c>
    </row>
    <row r="17" spans="1:9" ht="57.95" customHeight="1" x14ac:dyDescent="0.25">
      <c r="A17" s="7">
        <f t="shared" si="0"/>
        <v>10</v>
      </c>
      <c r="B17" s="11" t="s">
        <v>130</v>
      </c>
      <c r="C17" s="14" t="s">
        <v>131</v>
      </c>
      <c r="D17" s="17" t="s">
        <v>132</v>
      </c>
      <c r="E17" s="12">
        <v>100000</v>
      </c>
      <c r="F17" s="13">
        <v>1141123</v>
      </c>
      <c r="G17" s="11" t="s">
        <v>133</v>
      </c>
      <c r="H17" s="13" t="s">
        <v>51</v>
      </c>
      <c r="I17" s="11"/>
    </row>
    <row r="18" spans="1:9" x14ac:dyDescent="0.25">
      <c r="B18" s="1" t="s">
        <v>6</v>
      </c>
      <c r="E18" s="9">
        <f>SUM(E8:E17)</f>
        <v>5365650</v>
      </c>
    </row>
  </sheetData>
  <mergeCells count="12">
    <mergeCell ref="A1:B1"/>
    <mergeCell ref="A2:C2"/>
    <mergeCell ref="F5:I5"/>
    <mergeCell ref="A3:I3"/>
    <mergeCell ref="A4:I4"/>
    <mergeCell ref="I6:I7"/>
    <mergeCell ref="A6:A7"/>
    <mergeCell ref="B6:B7"/>
    <mergeCell ref="C6:E6"/>
    <mergeCell ref="F6:F7"/>
    <mergeCell ref="G6:G7"/>
    <mergeCell ref="H6:H7"/>
  </mergeCells>
  <phoneticPr fontId="1" type="noConversion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21"/>
  <sheetViews>
    <sheetView view="pageLayout" topLeftCell="A12" zoomScale="130" zoomScaleNormal="100" zoomScalePageLayoutView="130" workbookViewId="0">
      <selection activeCell="H16" sqref="H16"/>
    </sheetView>
  </sheetViews>
  <sheetFormatPr defaultColWidth="9" defaultRowHeight="16.5" x14ac:dyDescent="0.25"/>
  <cols>
    <col min="1" max="1" width="6.75" customWidth="1"/>
    <col min="2" max="4" width="11.75" customWidth="1"/>
    <col min="5" max="5" width="16.75" customWidth="1"/>
    <col min="6" max="7" width="11.75" customWidth="1"/>
    <col min="8" max="8" width="15.875" customWidth="1"/>
  </cols>
  <sheetData>
    <row r="1" spans="1:8" ht="25.5" x14ac:dyDescent="0.25">
      <c r="A1" s="4" t="s">
        <v>10</v>
      </c>
      <c r="B1" s="1"/>
      <c r="C1" s="1"/>
      <c r="D1" s="1"/>
    </row>
    <row r="2" spans="1:8" ht="21" x14ac:dyDescent="0.25">
      <c r="A2" s="21" t="s">
        <v>29</v>
      </c>
      <c r="B2" s="21"/>
      <c r="C2" s="21"/>
      <c r="D2" s="21"/>
      <c r="E2" s="21"/>
      <c r="F2" s="21"/>
      <c r="G2" s="21"/>
      <c r="H2" s="21"/>
    </row>
    <row r="3" spans="1:8" ht="21" x14ac:dyDescent="0.25">
      <c r="A3" s="21" t="s">
        <v>25</v>
      </c>
      <c r="B3" s="21"/>
      <c r="C3" s="21"/>
      <c r="D3" s="21"/>
      <c r="E3" s="21"/>
      <c r="F3" s="21"/>
      <c r="G3" s="21"/>
      <c r="H3" s="21"/>
    </row>
    <row r="4" spans="1:8" x14ac:dyDescent="0.25">
      <c r="A4" s="1"/>
      <c r="B4" s="1"/>
      <c r="C4" s="1"/>
      <c r="D4" s="1"/>
      <c r="E4" s="22" t="s">
        <v>120</v>
      </c>
      <c r="F4" s="20"/>
      <c r="G4" s="20"/>
      <c r="H4" s="20"/>
    </row>
    <row r="5" spans="1:8" ht="16.149999999999999" customHeight="1" x14ac:dyDescent="0.25">
      <c r="A5" s="25" t="s">
        <v>1</v>
      </c>
      <c r="B5" s="26" t="s">
        <v>7</v>
      </c>
      <c r="C5" s="27"/>
      <c r="D5" s="28"/>
      <c r="E5" s="25" t="s">
        <v>14</v>
      </c>
      <c r="F5" s="33" t="s">
        <v>15</v>
      </c>
      <c r="G5" s="33"/>
      <c r="H5" s="23" t="s">
        <v>26</v>
      </c>
    </row>
    <row r="6" spans="1:8" x14ac:dyDescent="0.25">
      <c r="A6" s="24"/>
      <c r="B6" s="5" t="s">
        <v>8</v>
      </c>
      <c r="C6" s="5" t="s">
        <v>9</v>
      </c>
      <c r="D6" s="5" t="s">
        <v>24</v>
      </c>
      <c r="E6" s="24"/>
      <c r="F6" s="5" t="s">
        <v>16</v>
      </c>
      <c r="G6" s="5" t="s">
        <v>9</v>
      </c>
      <c r="H6" s="29"/>
    </row>
    <row r="7" spans="1:8" ht="51" customHeight="1" x14ac:dyDescent="0.25">
      <c r="A7" s="7">
        <f>ROW()-6</f>
        <v>1</v>
      </c>
      <c r="B7" s="10" t="s">
        <v>33</v>
      </c>
      <c r="C7" s="15" t="s">
        <v>48</v>
      </c>
      <c r="D7" s="12">
        <v>691200</v>
      </c>
      <c r="E7" s="7" t="s">
        <v>34</v>
      </c>
      <c r="F7" s="7">
        <v>1140401</v>
      </c>
      <c r="G7" s="15" t="s">
        <v>48</v>
      </c>
      <c r="H7" s="10" t="s">
        <v>31</v>
      </c>
    </row>
    <row r="8" spans="1:8" ht="51" customHeight="1" x14ac:dyDescent="0.25">
      <c r="A8" s="7">
        <f t="shared" ref="A8:A16" si="0">ROW()-6</f>
        <v>2</v>
      </c>
      <c r="B8" s="2" t="s">
        <v>36</v>
      </c>
      <c r="C8" s="16" t="s">
        <v>46</v>
      </c>
      <c r="D8" s="12">
        <v>10080</v>
      </c>
      <c r="E8" s="11" t="s">
        <v>41</v>
      </c>
      <c r="F8" s="5">
        <v>1140609</v>
      </c>
      <c r="G8" s="16" t="s">
        <v>46</v>
      </c>
      <c r="H8" s="10" t="s">
        <v>31</v>
      </c>
    </row>
    <row r="9" spans="1:8" ht="51" customHeight="1" x14ac:dyDescent="0.25">
      <c r="A9" s="7">
        <f t="shared" si="0"/>
        <v>3</v>
      </c>
      <c r="B9" s="2" t="s">
        <v>37</v>
      </c>
      <c r="C9" s="18" t="s">
        <v>47</v>
      </c>
      <c r="D9" s="12">
        <v>303840</v>
      </c>
      <c r="E9" s="11" t="s">
        <v>38</v>
      </c>
      <c r="F9" s="5">
        <v>1140609</v>
      </c>
      <c r="G9" s="18" t="s">
        <v>47</v>
      </c>
      <c r="H9" s="10" t="s">
        <v>31</v>
      </c>
    </row>
    <row r="10" spans="1:8" ht="51" customHeight="1" x14ac:dyDescent="0.25">
      <c r="A10" s="7">
        <f t="shared" si="0"/>
        <v>4</v>
      </c>
      <c r="B10" s="2" t="s">
        <v>39</v>
      </c>
      <c r="C10" s="18" t="s">
        <v>49</v>
      </c>
      <c r="D10" s="12">
        <v>96360</v>
      </c>
      <c r="E10" s="11" t="s">
        <v>40</v>
      </c>
      <c r="F10" s="5">
        <v>1140609</v>
      </c>
      <c r="G10" s="18" t="s">
        <v>49</v>
      </c>
      <c r="H10" s="10" t="s">
        <v>31</v>
      </c>
    </row>
    <row r="11" spans="1:8" ht="51" customHeight="1" x14ac:dyDescent="0.25">
      <c r="A11" s="7">
        <f t="shared" si="0"/>
        <v>5</v>
      </c>
      <c r="B11" s="3" t="s">
        <v>43</v>
      </c>
      <c r="C11" s="18" t="s">
        <v>44</v>
      </c>
      <c r="D11" s="12">
        <v>88000</v>
      </c>
      <c r="E11" s="11" t="s">
        <v>45</v>
      </c>
      <c r="F11" s="5">
        <v>1140627</v>
      </c>
      <c r="G11" s="18" t="s">
        <v>44</v>
      </c>
      <c r="H11" s="10" t="s">
        <v>31</v>
      </c>
    </row>
    <row r="12" spans="1:8" ht="51" customHeight="1" x14ac:dyDescent="0.25">
      <c r="A12" s="7">
        <f t="shared" si="0"/>
        <v>6</v>
      </c>
      <c r="B12" s="3" t="s">
        <v>86</v>
      </c>
      <c r="C12" s="18" t="s">
        <v>127</v>
      </c>
      <c r="D12" s="12">
        <v>2200000</v>
      </c>
      <c r="E12" s="11" t="s">
        <v>88</v>
      </c>
      <c r="F12" s="5">
        <v>1140927</v>
      </c>
      <c r="G12" s="18" t="s">
        <v>127</v>
      </c>
      <c r="H12" s="10" t="s">
        <v>31</v>
      </c>
    </row>
    <row r="13" spans="1:8" ht="51" customHeight="1" x14ac:dyDescent="0.25">
      <c r="A13" s="7">
        <f t="shared" si="0"/>
        <v>7</v>
      </c>
      <c r="B13" s="3" t="s">
        <v>86</v>
      </c>
      <c r="C13" s="18" t="s">
        <v>126</v>
      </c>
      <c r="D13" s="12">
        <v>950000</v>
      </c>
      <c r="E13" s="11" t="s">
        <v>90</v>
      </c>
      <c r="F13" s="5">
        <v>1140927</v>
      </c>
      <c r="G13" s="18" t="s">
        <v>126</v>
      </c>
      <c r="H13" s="10" t="s">
        <v>31</v>
      </c>
    </row>
    <row r="14" spans="1:8" ht="51" customHeight="1" x14ac:dyDescent="0.25">
      <c r="A14" s="7">
        <f t="shared" si="0"/>
        <v>8</v>
      </c>
      <c r="B14" s="3" t="s">
        <v>81</v>
      </c>
      <c r="C14" s="18" t="s">
        <v>126</v>
      </c>
      <c r="D14" s="12">
        <v>889000</v>
      </c>
      <c r="E14" s="11" t="s">
        <v>83</v>
      </c>
      <c r="F14" s="5">
        <v>1141002</v>
      </c>
      <c r="G14" s="18" t="s">
        <v>126</v>
      </c>
      <c r="H14" s="10" t="s">
        <v>31</v>
      </c>
    </row>
    <row r="15" spans="1:8" ht="51" customHeight="1" x14ac:dyDescent="0.25">
      <c r="A15" s="7">
        <f t="shared" si="0"/>
        <v>9</v>
      </c>
      <c r="B15" s="14" t="s">
        <v>123</v>
      </c>
      <c r="C15" s="18" t="s">
        <v>125</v>
      </c>
      <c r="D15" s="12">
        <v>37170</v>
      </c>
      <c r="E15" s="11" t="s">
        <v>128</v>
      </c>
      <c r="F15" s="13">
        <v>1141106</v>
      </c>
      <c r="G15" s="18" t="s">
        <v>125</v>
      </c>
      <c r="H15" s="10" t="s">
        <v>31</v>
      </c>
    </row>
    <row r="16" spans="1:8" ht="51" customHeight="1" x14ac:dyDescent="0.25">
      <c r="A16" s="7">
        <f t="shared" si="0"/>
        <v>10</v>
      </c>
      <c r="B16" s="14" t="s">
        <v>131</v>
      </c>
      <c r="C16" s="18" t="s">
        <v>132</v>
      </c>
      <c r="D16" s="12">
        <v>100000</v>
      </c>
      <c r="E16" s="11" t="s">
        <v>133</v>
      </c>
      <c r="F16" s="13">
        <v>1141123</v>
      </c>
      <c r="G16" s="18" t="s">
        <v>132</v>
      </c>
      <c r="H16" s="10" t="s">
        <v>31</v>
      </c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1"/>
      <c r="B19" s="1" t="s">
        <v>6</v>
      </c>
      <c r="C19" s="1"/>
      <c r="D19" s="9">
        <f>SUM(D7:D18)</f>
        <v>5365650</v>
      </c>
      <c r="E19" s="1"/>
      <c r="F19" s="1"/>
      <c r="G19" s="1"/>
      <c r="H19" s="1"/>
    </row>
    <row r="20" spans="1:8" ht="90" customHeight="1" x14ac:dyDescent="0.25">
      <c r="A20" s="31" t="s">
        <v>27</v>
      </c>
      <c r="B20" s="32"/>
      <c r="C20" s="32"/>
      <c r="D20" s="32"/>
      <c r="E20" s="32"/>
      <c r="F20" s="32"/>
      <c r="G20" s="32"/>
      <c r="H20" s="32"/>
    </row>
    <row r="21" spans="1:8" x14ac:dyDescent="0.25">
      <c r="B21" s="1"/>
      <c r="C21" s="1"/>
      <c r="D21" s="1"/>
      <c r="E21" s="1"/>
      <c r="F21" s="1"/>
    </row>
  </sheetData>
  <mergeCells count="9">
    <mergeCell ref="A2:H2"/>
    <mergeCell ref="A3:H3"/>
    <mergeCell ref="E4:H4"/>
    <mergeCell ref="A20:H20"/>
    <mergeCell ref="F5:G5"/>
    <mergeCell ref="A5:A6"/>
    <mergeCell ref="B5:D5"/>
    <mergeCell ref="E5:E6"/>
    <mergeCell ref="H5:H6"/>
  </mergeCells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捐贈清冊(金額)</vt:lpstr>
      <vt:lpstr>支出明細表(金額)</vt:lpstr>
      <vt:lpstr>捐贈清冊(物資)</vt:lpstr>
      <vt:lpstr>支出明細表(物資)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郭芸丞</dc:creator>
  <cp:lastModifiedBy>林昱甫</cp:lastModifiedBy>
  <cp:lastPrinted>2026-01-22T06:56:16Z</cp:lastPrinted>
  <dcterms:created xsi:type="dcterms:W3CDTF">2019-12-17T03:06:56Z</dcterms:created>
  <dcterms:modified xsi:type="dcterms:W3CDTF">2026-01-23T00:03:36Z</dcterms:modified>
</cp:coreProperties>
</file>